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filterPrivacy="1"/>
  <xr:revisionPtr revIDLastSave="0" documentId="13_ncr:1_{3EE65558-28B5-4292-8DC7-89C33AB75764}" xr6:coauthVersionLast="36" xr6:coauthVersionMax="47" xr10:uidLastSave="{00000000-0000-0000-0000-000000000000}"/>
  <bookViews>
    <workbookView xWindow="0" yWindow="0" windowWidth="28800" windowHeight="12120" tabRatio="570" xr2:uid="{00000000-000D-0000-FFFF-FFFF00000000}"/>
  </bookViews>
  <sheets>
    <sheet name="Расчет КП" sheetId="1" r:id="rId1"/>
  </sheets>
  <definedNames>
    <definedName name="_xlnm.Print_Area" localSheetId="0">'Расчет КП'!$A$1:$G$46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D39" i="1"/>
  <c r="D41" i="1" l="1"/>
  <c r="D40" i="1" l="1"/>
  <c r="G21" i="1"/>
  <c r="G15" i="1"/>
  <c r="G33" i="1"/>
  <c r="G27" i="1"/>
  <c r="G9" i="1"/>
  <c r="G40" i="1" l="1"/>
  <c r="G41" i="1" l="1"/>
</calcChain>
</file>

<file path=xl/sharedStrings.xml><?xml version="1.0" encoding="utf-8"?>
<sst xmlns="http://schemas.openxmlformats.org/spreadsheetml/2006/main" count="32" uniqueCount="32">
  <si>
    <t>№ сметы</t>
  </si>
  <si>
    <t>Наименование работ</t>
  </si>
  <si>
    <t>№ п/п</t>
  </si>
  <si>
    <t>Приложение № А</t>
  </si>
  <si>
    <t>Всего, руб без НДС</t>
  </si>
  <si>
    <t xml:space="preserve">НДС 20% </t>
  </si>
  <si>
    <t>Итого по объектам с НДС</t>
  </si>
  <si>
    <t>02-01-01</t>
  </si>
  <si>
    <t>Расшифровка дополнительных затрат подрядчика</t>
  </si>
  <si>
    <t>Обустройство площадок скважин</t>
  </si>
  <si>
    <t>02-02-01</t>
  </si>
  <si>
    <t xml:space="preserve">Стоимость работ по смете Заказчика, руб </t>
  </si>
  <si>
    <t>1</t>
  </si>
  <si>
    <t>Расчет стоимости коммерческого предложения</t>
  </si>
  <si>
    <t>на выполнение строительно-монтажных работ</t>
  </si>
  <si>
    <t>02-03-01</t>
  </si>
  <si>
    <t xml:space="preserve">Стоимость работ с учетм дополнительных затрат подрядчика, руб </t>
  </si>
  <si>
    <t xml:space="preserve">Дополнительные затраты подрядчика в текущих ценах, руб. </t>
  </si>
  <si>
    <t>подпись</t>
  </si>
  <si>
    <t>Руководитель организации участника</t>
  </si>
  <si>
    <t>Выкидные трубопроводы от скважин</t>
  </si>
  <si>
    <t>02-02-02</t>
  </si>
  <si>
    <t>02-04-01</t>
  </si>
  <si>
    <t>2</t>
  </si>
  <si>
    <t>3</t>
  </si>
  <si>
    <t>4</t>
  </si>
  <si>
    <t>5</t>
  </si>
  <si>
    <t>по объект : "Обустройство Ашировского и Малокинельского лицензионных участков в 2023 г. (выкидные трубопроводы от скважин, нефтесборный трубопровод, обустройство площадок скважин, строительство МБСНУ)»</t>
  </si>
  <si>
    <t>Нефтесборные трубопроводы. Линейная часть Ду-159мм</t>
  </si>
  <si>
    <t>Нефтесборные трубопроводы. Линейная часть Ду-114мм</t>
  </si>
  <si>
    <t>Малогабаритная блочная сепарационно-наливная установка (МБСНУ)</t>
  </si>
  <si>
    <t>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</si>
</sst>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6">
    <xf numFmtId="0" fontId="0" fillId="0" borderId="0" xfId="0"/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43" fontId="3" fillId="0" borderId="1" xfId="0" applyNumberFormat="1" applyFont="1" applyBorder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43" fontId="3" fillId="0" borderId="1" xfId="0" applyNumberFormat="1" applyFont="1" applyFill="1" applyBorder="1" applyAlignment="1">
      <alignment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3" fillId="0" borderId="0" xfId="1" applyFont="1" applyBorder="1"/>
    <xf numFmtId="0" fontId="3" fillId="0" borderId="1" xfId="0" applyFont="1" applyFill="1" applyBorder="1" applyAlignment="1">
      <alignment horizontal="center" vertical="center" wrapText="1"/>
    </xf>
    <xf numFmtId="43" fontId="3" fillId="0" borderId="0" xfId="0" applyNumberFormat="1" applyFont="1" applyBorder="1"/>
    <xf numFmtId="0" fontId="3" fillId="0" borderId="1" xfId="0" applyFont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43" fontId="3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right" wrapText="1"/>
    </xf>
    <xf numFmtId="43" fontId="4" fillId="0" borderId="1" xfId="0" applyNumberFormat="1" applyFont="1" applyBorder="1" applyAlignment="1">
      <alignment horizontal="right" vertical="center"/>
    </xf>
    <xf numFmtId="43" fontId="4" fillId="0" borderId="1" xfId="0" applyNumberFormat="1" applyFont="1" applyFill="1" applyBorder="1" applyAlignment="1">
      <alignment horizontal="right"/>
    </xf>
    <xf numFmtId="43" fontId="4" fillId="0" borderId="1" xfId="0" applyNumberFormat="1" applyFont="1" applyBorder="1" applyAlignment="1">
      <alignment horizontal="right"/>
    </xf>
    <xf numFmtId="0" fontId="4" fillId="0" borderId="0" xfId="0" applyFont="1" applyBorder="1"/>
    <xf numFmtId="43" fontId="4" fillId="0" borderId="0" xfId="0" applyNumberFormat="1" applyFont="1" applyBorder="1"/>
    <xf numFmtId="0" fontId="4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right" wrapText="1"/>
    </xf>
    <xf numFmtId="43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/>
    </xf>
    <xf numFmtId="43" fontId="4" fillId="0" borderId="1" xfId="0" applyNumberFormat="1" applyFont="1" applyBorder="1" applyAlignment="1">
      <alignment vertical="center"/>
    </xf>
    <xf numFmtId="43" fontId="3" fillId="0" borderId="0" xfId="0" applyNumberFormat="1" applyFont="1"/>
    <xf numFmtId="0" fontId="3" fillId="0" borderId="0" xfId="0" applyFont="1" applyFill="1"/>
    <xf numFmtId="43" fontId="3" fillId="0" borderId="0" xfId="0" applyNumberFormat="1" applyFont="1" applyFill="1"/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Font="1" applyFill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view="pageBreakPreview" zoomScale="70" zoomScaleNormal="70" zoomScaleSheetLayoutView="70" workbookViewId="0">
      <selection activeCell="G2" sqref="G2"/>
    </sheetView>
  </sheetViews>
  <sheetFormatPr defaultRowHeight="18" x14ac:dyDescent="0.25"/>
  <cols>
    <col min="1" max="1" width="5.7109375" style="5" customWidth="1"/>
    <col min="2" max="2" width="12.42578125" style="5" customWidth="1"/>
    <col min="3" max="3" width="42" style="5" customWidth="1"/>
    <col min="4" max="4" width="24.5703125" style="5" customWidth="1"/>
    <col min="5" max="5" width="41" style="5" customWidth="1"/>
    <col min="6" max="6" width="25.7109375" style="5" customWidth="1"/>
    <col min="7" max="7" width="27" style="5" customWidth="1"/>
    <col min="8" max="8" width="4.28515625" style="5" customWidth="1"/>
    <col min="9" max="9" width="16.5703125" style="5" customWidth="1"/>
    <col min="10" max="16384" width="9.140625" style="5"/>
  </cols>
  <sheetData>
    <row r="1" spans="1:9" x14ac:dyDescent="0.25">
      <c r="G1" s="6" t="s">
        <v>3</v>
      </c>
    </row>
    <row r="2" spans="1:9" ht="15.75" customHeight="1" x14ac:dyDescent="0.25">
      <c r="G2" s="55" t="s">
        <v>31</v>
      </c>
    </row>
    <row r="3" spans="1:9" x14ac:dyDescent="0.25">
      <c r="A3" s="7" t="s">
        <v>13</v>
      </c>
      <c r="B3" s="7"/>
      <c r="C3" s="7"/>
      <c r="D3" s="7"/>
      <c r="E3" s="7"/>
      <c r="F3" s="7"/>
      <c r="G3" s="7"/>
    </row>
    <row r="4" spans="1:9" x14ac:dyDescent="0.25">
      <c r="A4" s="8" t="s">
        <v>14</v>
      </c>
      <c r="B4" s="7"/>
      <c r="C4" s="7"/>
      <c r="D4" s="7"/>
      <c r="E4" s="7"/>
      <c r="F4" s="7"/>
      <c r="G4" s="7"/>
    </row>
    <row r="5" spans="1:9" ht="36" x14ac:dyDescent="0.25">
      <c r="A5" s="9" t="s">
        <v>27</v>
      </c>
      <c r="B5" s="9"/>
      <c r="C5" s="9"/>
      <c r="D5" s="9"/>
      <c r="E5" s="9"/>
      <c r="F5" s="9"/>
      <c r="G5" s="9"/>
    </row>
    <row r="6" spans="1:9" x14ac:dyDescent="0.25">
      <c r="A6" s="9"/>
      <c r="B6" s="9"/>
      <c r="C6" s="9"/>
      <c r="D6" s="9"/>
      <c r="E6" s="9"/>
      <c r="F6" s="9"/>
      <c r="G6" s="9"/>
    </row>
    <row r="7" spans="1:9" ht="90" x14ac:dyDescent="0.25">
      <c r="A7" s="10" t="s">
        <v>2</v>
      </c>
      <c r="B7" s="10" t="s">
        <v>0</v>
      </c>
      <c r="C7" s="11" t="s">
        <v>1</v>
      </c>
      <c r="D7" s="10" t="s">
        <v>11</v>
      </c>
      <c r="E7" s="10" t="s">
        <v>8</v>
      </c>
      <c r="F7" s="10" t="s">
        <v>17</v>
      </c>
      <c r="G7" s="10" t="s">
        <v>16</v>
      </c>
      <c r="H7" s="12"/>
      <c r="I7" s="13"/>
    </row>
    <row r="8" spans="1:9" x14ac:dyDescent="0.25">
      <c r="A8" s="10">
        <v>1</v>
      </c>
      <c r="B8" s="10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3"/>
      <c r="I8" s="13"/>
    </row>
    <row r="9" spans="1:9" x14ac:dyDescent="0.25">
      <c r="A9" s="46" t="s">
        <v>12</v>
      </c>
      <c r="B9" s="49" t="s">
        <v>7</v>
      </c>
      <c r="C9" s="51" t="s">
        <v>20</v>
      </c>
      <c r="D9" s="54">
        <v>5325777.1900000004</v>
      </c>
      <c r="E9" s="43"/>
      <c r="F9" s="14"/>
      <c r="G9" s="52">
        <f>D9+F9+F10+F11+F12+F13+F14</f>
        <v>5325777.1900000004</v>
      </c>
      <c r="H9" s="13"/>
      <c r="I9" s="13"/>
    </row>
    <row r="10" spans="1:9" x14ac:dyDescent="0.25">
      <c r="A10" s="46"/>
      <c r="B10" s="49"/>
      <c r="C10" s="51"/>
      <c r="D10" s="54"/>
      <c r="E10" s="15"/>
      <c r="F10" s="14"/>
      <c r="G10" s="52"/>
      <c r="H10" s="13"/>
      <c r="I10" s="13"/>
    </row>
    <row r="11" spans="1:9" x14ac:dyDescent="0.25">
      <c r="A11" s="46"/>
      <c r="B11" s="49"/>
      <c r="C11" s="51"/>
      <c r="D11" s="54"/>
      <c r="E11" s="15"/>
      <c r="F11" s="14"/>
      <c r="G11" s="53"/>
      <c r="H11" s="13"/>
      <c r="I11" s="16"/>
    </row>
    <row r="12" spans="1:9" x14ac:dyDescent="0.25">
      <c r="A12" s="46"/>
      <c r="B12" s="49"/>
      <c r="C12" s="51"/>
      <c r="D12" s="54"/>
      <c r="E12" s="17"/>
      <c r="F12" s="14"/>
      <c r="G12" s="53"/>
      <c r="H12" s="13"/>
      <c r="I12" s="18"/>
    </row>
    <row r="13" spans="1:9" x14ac:dyDescent="0.25">
      <c r="A13" s="46"/>
      <c r="B13" s="49"/>
      <c r="C13" s="51"/>
      <c r="D13" s="54"/>
      <c r="E13" s="43"/>
      <c r="F13" s="14"/>
      <c r="G13" s="53"/>
      <c r="H13" s="13"/>
      <c r="I13" s="13"/>
    </row>
    <row r="14" spans="1:9" x14ac:dyDescent="0.25">
      <c r="A14" s="46"/>
      <c r="B14" s="49"/>
      <c r="C14" s="51"/>
      <c r="D14" s="54"/>
      <c r="E14" s="43"/>
      <c r="F14" s="14"/>
      <c r="G14" s="53"/>
      <c r="H14" s="13"/>
      <c r="I14" s="13"/>
    </row>
    <row r="15" spans="1:9" x14ac:dyDescent="0.25">
      <c r="A15" s="49" t="s">
        <v>23</v>
      </c>
      <c r="B15" s="49" t="s">
        <v>10</v>
      </c>
      <c r="C15" s="51" t="s">
        <v>28</v>
      </c>
      <c r="D15" s="54">
        <v>8508487.2300000004</v>
      </c>
      <c r="E15" s="17"/>
      <c r="F15" s="14"/>
      <c r="G15" s="52">
        <f t="shared" ref="G15" si="0">D15+F15+F16+F17+F18+F19+F20</f>
        <v>8508487.2300000004</v>
      </c>
      <c r="H15" s="13"/>
      <c r="I15" s="13"/>
    </row>
    <row r="16" spans="1:9" x14ac:dyDescent="0.25">
      <c r="A16" s="49"/>
      <c r="B16" s="49"/>
      <c r="C16" s="51"/>
      <c r="D16" s="54"/>
      <c r="E16" s="15"/>
      <c r="F16" s="14"/>
      <c r="G16" s="52"/>
      <c r="H16" s="13"/>
      <c r="I16" s="13"/>
    </row>
    <row r="17" spans="1:9" x14ac:dyDescent="0.25">
      <c r="A17" s="49"/>
      <c r="B17" s="49"/>
      <c r="C17" s="51"/>
      <c r="D17" s="54"/>
      <c r="E17" s="15"/>
      <c r="F17" s="14"/>
      <c r="G17" s="53"/>
      <c r="H17" s="13"/>
      <c r="I17" s="16"/>
    </row>
    <row r="18" spans="1:9" x14ac:dyDescent="0.25">
      <c r="A18" s="49"/>
      <c r="B18" s="49"/>
      <c r="C18" s="51"/>
      <c r="D18" s="54"/>
      <c r="E18" s="17"/>
      <c r="F18" s="14"/>
      <c r="G18" s="53"/>
      <c r="H18" s="13"/>
      <c r="I18" s="13"/>
    </row>
    <row r="19" spans="1:9" x14ac:dyDescent="0.25">
      <c r="A19" s="49"/>
      <c r="B19" s="49"/>
      <c r="C19" s="51"/>
      <c r="D19" s="54"/>
      <c r="E19" s="17"/>
      <c r="F19" s="14"/>
      <c r="G19" s="53"/>
      <c r="H19" s="13"/>
      <c r="I19" s="13"/>
    </row>
    <row r="20" spans="1:9" x14ac:dyDescent="0.25">
      <c r="A20" s="49"/>
      <c r="B20" s="49"/>
      <c r="C20" s="51"/>
      <c r="D20" s="54"/>
      <c r="E20" s="17"/>
      <c r="F20" s="14"/>
      <c r="G20" s="53"/>
      <c r="H20" s="13"/>
      <c r="I20" s="13"/>
    </row>
    <row r="21" spans="1:9" ht="18" customHeight="1" x14ac:dyDescent="0.25">
      <c r="A21" s="46" t="s">
        <v>24</v>
      </c>
      <c r="B21" s="49" t="s">
        <v>21</v>
      </c>
      <c r="C21" s="51" t="s">
        <v>29</v>
      </c>
      <c r="D21" s="54">
        <v>5517867.04</v>
      </c>
      <c r="E21" s="43"/>
      <c r="F21" s="14"/>
      <c r="G21" s="52">
        <f t="shared" ref="G21" si="1">D21+F21+F22+F23+F24+F25+F26</f>
        <v>5517867.04</v>
      </c>
      <c r="H21" s="13"/>
      <c r="I21" s="13"/>
    </row>
    <row r="22" spans="1:9" ht="18" customHeight="1" x14ac:dyDescent="0.25">
      <c r="A22" s="46"/>
      <c r="B22" s="49"/>
      <c r="C22" s="51"/>
      <c r="D22" s="54"/>
      <c r="E22" s="15"/>
      <c r="F22" s="14"/>
      <c r="G22" s="52"/>
      <c r="H22" s="13"/>
      <c r="I22" s="13"/>
    </row>
    <row r="23" spans="1:9" ht="18" customHeight="1" x14ac:dyDescent="0.25">
      <c r="A23" s="46"/>
      <c r="B23" s="49"/>
      <c r="C23" s="51"/>
      <c r="D23" s="54"/>
      <c r="E23" s="15"/>
      <c r="F23" s="14"/>
      <c r="G23" s="53"/>
      <c r="H23" s="13"/>
      <c r="I23" s="16"/>
    </row>
    <row r="24" spans="1:9" ht="18" customHeight="1" x14ac:dyDescent="0.25">
      <c r="A24" s="46"/>
      <c r="B24" s="49"/>
      <c r="C24" s="51"/>
      <c r="D24" s="54"/>
      <c r="E24" s="17"/>
      <c r="F24" s="14"/>
      <c r="G24" s="53"/>
      <c r="H24" s="13"/>
      <c r="I24" s="13"/>
    </row>
    <row r="25" spans="1:9" ht="18" customHeight="1" x14ac:dyDescent="0.25">
      <c r="A25" s="46"/>
      <c r="B25" s="49"/>
      <c r="C25" s="51"/>
      <c r="D25" s="54"/>
      <c r="E25" s="43"/>
      <c r="F25" s="14"/>
      <c r="G25" s="53"/>
      <c r="H25" s="13"/>
      <c r="I25" s="13"/>
    </row>
    <row r="26" spans="1:9" x14ac:dyDescent="0.25">
      <c r="A26" s="46"/>
      <c r="B26" s="49"/>
      <c r="C26" s="51"/>
      <c r="D26" s="54"/>
      <c r="E26" s="43"/>
      <c r="F26" s="14"/>
      <c r="G26" s="53"/>
      <c r="H26" s="13"/>
      <c r="I26" s="13"/>
    </row>
    <row r="27" spans="1:9" x14ac:dyDescent="0.25">
      <c r="A27" s="49" t="s">
        <v>25</v>
      </c>
      <c r="B27" s="49" t="s">
        <v>15</v>
      </c>
      <c r="C27" s="51" t="s">
        <v>9</v>
      </c>
      <c r="D27" s="50">
        <v>13555038.390000001</v>
      </c>
      <c r="E27" s="21"/>
      <c r="F27" s="20"/>
      <c r="G27" s="47">
        <f t="shared" ref="G27" si="2">D27+F27+F28+F29+F30+F31+F32</f>
        <v>13555038.390000001</v>
      </c>
      <c r="H27" s="13"/>
      <c r="I27" s="13"/>
    </row>
    <row r="28" spans="1:9" x14ac:dyDescent="0.25">
      <c r="A28" s="49"/>
      <c r="B28" s="49"/>
      <c r="C28" s="51"/>
      <c r="D28" s="50"/>
      <c r="E28" s="45"/>
      <c r="F28" s="22"/>
      <c r="G28" s="47"/>
      <c r="H28" s="13"/>
      <c r="I28" s="13"/>
    </row>
    <row r="29" spans="1:9" x14ac:dyDescent="0.25">
      <c r="A29" s="49"/>
      <c r="B29" s="49"/>
      <c r="C29" s="51"/>
      <c r="D29" s="50"/>
      <c r="E29" s="45"/>
      <c r="F29" s="20"/>
      <c r="G29" s="48"/>
      <c r="H29" s="13"/>
      <c r="I29" s="16"/>
    </row>
    <row r="30" spans="1:9" x14ac:dyDescent="0.25">
      <c r="A30" s="49"/>
      <c r="B30" s="49"/>
      <c r="C30" s="51"/>
      <c r="D30" s="50"/>
      <c r="E30" s="44"/>
      <c r="F30" s="20"/>
      <c r="G30" s="48"/>
      <c r="H30" s="13"/>
      <c r="I30" s="13"/>
    </row>
    <row r="31" spans="1:9" x14ac:dyDescent="0.25">
      <c r="A31" s="49"/>
      <c r="B31" s="49"/>
      <c r="C31" s="51"/>
      <c r="D31" s="50"/>
      <c r="E31" s="21"/>
      <c r="F31" s="20"/>
      <c r="G31" s="48"/>
      <c r="H31" s="13"/>
      <c r="I31" s="13"/>
    </row>
    <row r="32" spans="1:9" x14ac:dyDescent="0.25">
      <c r="A32" s="49"/>
      <c r="B32" s="49"/>
      <c r="C32" s="51"/>
      <c r="D32" s="50"/>
      <c r="E32" s="21"/>
      <c r="F32" s="20"/>
      <c r="G32" s="48"/>
      <c r="H32" s="13"/>
      <c r="I32" s="13"/>
    </row>
    <row r="33" spans="1:9" x14ac:dyDescent="0.25">
      <c r="A33" s="46" t="s">
        <v>26</v>
      </c>
      <c r="B33" s="49" t="s">
        <v>22</v>
      </c>
      <c r="C33" s="51" t="s">
        <v>30</v>
      </c>
      <c r="D33" s="50">
        <v>1562070.56</v>
      </c>
      <c r="E33" s="21"/>
      <c r="F33" s="20"/>
      <c r="G33" s="47">
        <f t="shared" ref="G33" si="3">D33+F33+F34+F35+F36+F37+F38</f>
        <v>1562070.56</v>
      </c>
      <c r="H33" s="13"/>
      <c r="I33" s="13"/>
    </row>
    <row r="34" spans="1:9" x14ac:dyDescent="0.25">
      <c r="A34" s="46"/>
      <c r="B34" s="49"/>
      <c r="C34" s="51"/>
      <c r="D34" s="50"/>
      <c r="E34" s="45"/>
      <c r="F34" s="22"/>
      <c r="G34" s="47"/>
      <c r="H34" s="13"/>
      <c r="I34" s="13"/>
    </row>
    <row r="35" spans="1:9" x14ac:dyDescent="0.25">
      <c r="A35" s="46"/>
      <c r="B35" s="49"/>
      <c r="C35" s="51"/>
      <c r="D35" s="50"/>
      <c r="E35" s="45"/>
      <c r="F35" s="20"/>
      <c r="G35" s="48"/>
      <c r="H35" s="13"/>
      <c r="I35" s="16"/>
    </row>
    <row r="36" spans="1:9" x14ac:dyDescent="0.25">
      <c r="A36" s="46"/>
      <c r="B36" s="49"/>
      <c r="C36" s="51"/>
      <c r="D36" s="50"/>
      <c r="E36" s="21"/>
      <c r="F36" s="20"/>
      <c r="G36" s="48"/>
      <c r="H36" s="13"/>
      <c r="I36" s="13"/>
    </row>
    <row r="37" spans="1:9" x14ac:dyDescent="0.25">
      <c r="A37" s="46"/>
      <c r="B37" s="49"/>
      <c r="C37" s="51"/>
      <c r="D37" s="50"/>
      <c r="E37" s="21"/>
      <c r="F37" s="20"/>
      <c r="G37" s="48"/>
      <c r="H37" s="13"/>
      <c r="I37" s="13"/>
    </row>
    <row r="38" spans="1:9" x14ac:dyDescent="0.25">
      <c r="A38" s="46"/>
      <c r="B38" s="49"/>
      <c r="C38" s="51"/>
      <c r="D38" s="50"/>
      <c r="E38" s="21"/>
      <c r="F38" s="20"/>
      <c r="G38" s="48"/>
      <c r="H38" s="13"/>
      <c r="I38" s="13"/>
    </row>
    <row r="39" spans="1:9" s="31" customFormat="1" x14ac:dyDescent="0.25">
      <c r="A39" s="23"/>
      <c r="B39" s="24"/>
      <c r="C39" s="25" t="s">
        <v>4</v>
      </c>
      <c r="D39" s="26">
        <f>SUM(D9:D38)</f>
        <v>34469240.410000004</v>
      </c>
      <c r="E39" s="28"/>
      <c r="F39" s="27"/>
      <c r="G39" s="26">
        <f>SUM(G9:G38)</f>
        <v>34469240.410000004</v>
      </c>
      <c r="H39" s="29"/>
      <c r="I39" s="30"/>
    </row>
    <row r="40" spans="1:9" x14ac:dyDescent="0.25">
      <c r="A40" s="11"/>
      <c r="B40" s="32"/>
      <c r="C40" s="33" t="s">
        <v>5</v>
      </c>
      <c r="D40" s="34">
        <f>D39*0.2</f>
        <v>6893848.0820000013</v>
      </c>
      <c r="E40" s="4"/>
      <c r="F40" s="4"/>
      <c r="G40" s="34">
        <f>G39*0.2</f>
        <v>6893848.0820000013</v>
      </c>
      <c r="H40" s="13"/>
      <c r="I40" s="18"/>
    </row>
    <row r="41" spans="1:9" s="31" customFormat="1" x14ac:dyDescent="0.25">
      <c r="A41" s="23"/>
      <c r="B41" s="24"/>
      <c r="C41" s="35" t="s">
        <v>6</v>
      </c>
      <c r="D41" s="36">
        <f>D39*1.2</f>
        <v>41363088.492000006</v>
      </c>
      <c r="E41" s="28"/>
      <c r="F41" s="28"/>
      <c r="G41" s="36">
        <f>G39*1.2</f>
        <v>41363088.492000006</v>
      </c>
      <c r="H41" s="29"/>
    </row>
    <row r="42" spans="1:9" x14ac:dyDescent="0.25">
      <c r="D42" s="37"/>
      <c r="E42" s="37"/>
      <c r="F42" s="37"/>
    </row>
    <row r="43" spans="1:9" s="38" customFormat="1" ht="15" customHeight="1" x14ac:dyDescent="0.25">
      <c r="B43" s="1"/>
      <c r="C43" s="2"/>
      <c r="D43" s="2"/>
      <c r="E43" s="2"/>
      <c r="F43" s="2"/>
      <c r="G43" s="2"/>
      <c r="I43" s="39"/>
    </row>
    <row r="44" spans="1:9" s="38" customFormat="1" ht="13.15" customHeight="1" x14ac:dyDescent="0.25">
      <c r="A44" s="2"/>
      <c r="B44" s="3"/>
      <c r="C44" s="3"/>
      <c r="D44" s="3"/>
      <c r="E44" s="3"/>
      <c r="F44" s="3"/>
      <c r="G44" s="2"/>
    </row>
    <row r="45" spans="1:9" s="42" customFormat="1" ht="36" x14ac:dyDescent="0.25">
      <c r="A45" s="40"/>
      <c r="B45" s="40"/>
      <c r="C45" s="40" t="s">
        <v>19</v>
      </c>
      <c r="D45" s="40"/>
      <c r="E45" s="40"/>
      <c r="F45" s="41"/>
      <c r="G45" s="40"/>
    </row>
    <row r="46" spans="1:9" x14ac:dyDescent="0.25">
      <c r="B46" s="3"/>
      <c r="C46" s="3"/>
      <c r="D46" s="3"/>
      <c r="E46" s="3"/>
      <c r="F46" s="3" t="s">
        <v>18</v>
      </c>
    </row>
    <row r="47" spans="1:9" x14ac:dyDescent="0.25">
      <c r="F47" s="37"/>
      <c r="G47" s="37"/>
    </row>
  </sheetData>
  <mergeCells count="25">
    <mergeCell ref="A9:A14"/>
    <mergeCell ref="B9:B14"/>
    <mergeCell ref="C9:C14"/>
    <mergeCell ref="D9:D14"/>
    <mergeCell ref="G9:G14"/>
    <mergeCell ref="D27:D32"/>
    <mergeCell ref="D15:D20"/>
    <mergeCell ref="C21:C26"/>
    <mergeCell ref="C15:C20"/>
    <mergeCell ref="D21:D26"/>
    <mergeCell ref="G27:G32"/>
    <mergeCell ref="C27:C32"/>
    <mergeCell ref="G21:G26"/>
    <mergeCell ref="G15:G20"/>
    <mergeCell ref="A33:A38"/>
    <mergeCell ref="G33:G38"/>
    <mergeCell ref="A15:A20"/>
    <mergeCell ref="B15:B20"/>
    <mergeCell ref="D33:D38"/>
    <mergeCell ref="A21:A26"/>
    <mergeCell ref="B33:B38"/>
    <mergeCell ref="C33:C38"/>
    <mergeCell ref="B21:B26"/>
    <mergeCell ref="A27:A32"/>
    <mergeCell ref="B27:B32"/>
  </mergeCells>
  <pageMargins left="0.70866141732283472" right="0.5118110236220472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КП</vt:lpstr>
      <vt:lpstr>'Расчет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2022-11-16T09:19:53Z</dcterms:modified>
</cp:coreProperties>
</file>